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tabRatio="815" activeTab="0"/>
  </bookViews>
  <sheets>
    <sheet name="BT tỉnh (2016-2018)" sheetId="1" r:id="rId1"/>
  </sheets>
  <definedNames>
    <definedName name="_xlnm.Print_Titles" localSheetId="0">'BT tỉnh (2016-2018)'!$4:$7</definedName>
  </definedNames>
  <calcPr fullCalcOnLoad="1"/>
</workbook>
</file>

<file path=xl/sharedStrings.xml><?xml version="1.0" encoding="utf-8"?>
<sst xmlns="http://schemas.openxmlformats.org/spreadsheetml/2006/main" count="116" uniqueCount="107">
  <si>
    <t>TỔNG CỘNG</t>
  </si>
  <si>
    <t>QUÂN KHU 2</t>
  </si>
  <si>
    <t>QUÂN KHU 3</t>
  </si>
  <si>
    <t>QUÂN KHU 4</t>
  </si>
  <si>
    <t>QUÂN KHU 5</t>
  </si>
  <si>
    <t>QUÂN KHU 7</t>
  </si>
  <si>
    <t>QUÂN KHU 9</t>
  </si>
  <si>
    <t>ĐƠN VỊ</t>
  </si>
  <si>
    <t>TT</t>
  </si>
  <si>
    <t>NĂM 2016</t>
  </si>
  <si>
    <t>CPC</t>
  </si>
  <si>
    <t>QUÂN ĐOÀN 3</t>
  </si>
  <si>
    <t>I</t>
  </si>
  <si>
    <t>QUÂN KHU I</t>
  </si>
  <si>
    <t>II</t>
  </si>
  <si>
    <t>III</t>
  </si>
  <si>
    <t>IV</t>
  </si>
  <si>
    <t>V</t>
  </si>
  <si>
    <t>VI</t>
  </si>
  <si>
    <t>VII</t>
  </si>
  <si>
    <t>VIII</t>
  </si>
  <si>
    <t>Lào</t>
  </si>
  <si>
    <t>NĂM 2017</t>
  </si>
  <si>
    <t>NĂM 2018</t>
  </si>
  <si>
    <t>Trong
nước</t>
  </si>
  <si>
    <t>Tỉnh Lạng Sơn</t>
  </si>
  <si>
    <t>Tỉnh Bắc Kạn</t>
  </si>
  <si>
    <t>Tỉnh Thái Nguyên</t>
  </si>
  <si>
    <t>Tỉnh Bắc Giang</t>
  </si>
  <si>
    <t>Tỉnh Bắc Ninh</t>
  </si>
  <si>
    <t>Tỉnh Cao Bằng</t>
  </si>
  <si>
    <t>Tỉnh Hà Giang</t>
  </si>
  <si>
    <t>Tỉnh Điện Biên</t>
  </si>
  <si>
    <t>Tỉnh Lai Châu</t>
  </si>
  <si>
    <t>Tỉnh Lào Cai</t>
  </si>
  <si>
    <t>Tỉnh Sơn La</t>
  </si>
  <si>
    <t>Tỉnh Yên Bái</t>
  </si>
  <si>
    <t>Tỉnh Phú Thọ</t>
  </si>
  <si>
    <t>Tỉnh Vĩnh Phúc</t>
  </si>
  <si>
    <t>Tỉnh Tuyên Quang</t>
  </si>
  <si>
    <t xml:space="preserve"> Đội quy tập CCT</t>
  </si>
  <si>
    <t>Tỉnh Quảng Ninh</t>
  </si>
  <si>
    <t>Tỉnh Hải Dương</t>
  </si>
  <si>
    <t>Tỉnh Ninh Bình</t>
  </si>
  <si>
    <t>Tỉnh Nam Định</t>
  </si>
  <si>
    <t>TP Hải Phòng</t>
  </si>
  <si>
    <t>Tỉnh Hòa Bình</t>
  </si>
  <si>
    <t>Tỉnh Hưng Yên</t>
  </si>
  <si>
    <t>Tỉnh Thái Bình</t>
  </si>
  <si>
    <t>Tỉnh Hà Nam</t>
  </si>
  <si>
    <t>Tỉnh Nghệ An</t>
  </si>
  <si>
    <t>Tỉnh Hà Tĩnh</t>
  </si>
  <si>
    <t>Tỉnh Quảng Trị</t>
  </si>
  <si>
    <t>Tỉnh Quảng Bình</t>
  </si>
  <si>
    <t>Tỉnh Thừa Thiên Huế</t>
  </si>
  <si>
    <t>Tỉnh Thanh Hóa</t>
  </si>
  <si>
    <t>Sư đoàn 968</t>
  </si>
  <si>
    <t>Tỉnh Quảng Nam</t>
  </si>
  <si>
    <t>Tỉnh Quảng Ngãi</t>
  </si>
  <si>
    <t>Tỉnh Bình Định</t>
  </si>
  <si>
    <t>Tỉnh Phú Yên</t>
  </si>
  <si>
    <t>Tỉnh Khánh Hòa</t>
  </si>
  <si>
    <t>Tỉnh Ninh Thuận</t>
  </si>
  <si>
    <t>Tinh Gia Lai</t>
  </si>
  <si>
    <t>Tỉnh Kon Tum</t>
  </si>
  <si>
    <t>Tỉnh Tp Đà Nẳng</t>
  </si>
  <si>
    <t>Tỉnh Bình Thuận</t>
  </si>
  <si>
    <t>Tỉnh Lâm Đồng</t>
  </si>
  <si>
    <t>Nước ngoài</t>
  </si>
  <si>
    <t xml:space="preserve">Đoàn 337 </t>
  </si>
  <si>
    <t>Tỉnh Bình Phước</t>
  </si>
  <si>
    <t>Tỉnh Bình Dương</t>
  </si>
  <si>
    <t>Tỉnh Tây Ninh</t>
  </si>
  <si>
    <t>Tỉnh Đồng Nai</t>
  </si>
  <si>
    <t>Tỉnh Bà Rịa V/Tàu</t>
  </si>
  <si>
    <t>Tỉnh Long An</t>
  </si>
  <si>
    <t>Tp HCM</t>
  </si>
  <si>
    <t>Tp Cần Thơ</t>
  </si>
  <si>
    <t>Tỉnh Tiền Giang</t>
  </si>
  <si>
    <t>Tỉnh Bến Tre</t>
  </si>
  <si>
    <t>Tỉnh Trà Vinh</t>
  </si>
  <si>
    <t>Tỉnh Đồng Tháp</t>
  </si>
  <si>
    <t>Tỉnh An Giang</t>
  </si>
  <si>
    <t>Tỉnh Kiên Giang</t>
  </si>
  <si>
    <t>Tỉnh Hậu Giang</t>
  </si>
  <si>
    <t>Tỉnh Sóc Trăng</t>
  </si>
  <si>
    <t>Tỉnh Cà Mau</t>
  </si>
  <si>
    <t>Tỉnh Vĩnh long</t>
  </si>
  <si>
    <t>Tỉnh Bạc Liêu</t>
  </si>
  <si>
    <t>GHI
CHÚ</t>
  </si>
  <si>
    <t>Phụ lục</t>
  </si>
  <si>
    <t xml:space="preserve">KẾT QUẢ TÌM KIẾM QUY TẬP HÀI CỐT LIỆT SĨ GIAI ĐOẠN  2016-2018
</t>
  </si>
  <si>
    <t>KẾT QUẢ TÌM KIẾM, QUY TẬP</t>
  </si>
  <si>
    <t>Tỉnh Đắk Lắk</t>
  </si>
  <si>
    <t>Tỉnh Đắk Nông</t>
  </si>
  <si>
    <r>
      <t>K51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(Đắk Lắk)</t>
    </r>
  </si>
  <si>
    <r>
      <t xml:space="preserve">K52 </t>
    </r>
    <r>
      <rPr>
        <i/>
        <sz val="11"/>
        <rFont val="Times New Roman"/>
        <family val="1"/>
      </rPr>
      <t>(Gia Lai)</t>
    </r>
  </si>
  <si>
    <r>
      <t xml:space="preserve">K53 </t>
    </r>
    <r>
      <rPr>
        <i/>
        <sz val="11"/>
        <rFont val="Times New Roman"/>
        <family val="1"/>
      </rPr>
      <t>(Kon Tum)</t>
    </r>
  </si>
  <si>
    <r>
      <t xml:space="preserve">K70 </t>
    </r>
    <r>
      <rPr>
        <i/>
        <sz val="11"/>
        <rFont val="Times New Roman"/>
        <family val="1"/>
      </rPr>
      <t>(Cục Chính trị)</t>
    </r>
  </si>
  <si>
    <r>
      <t xml:space="preserve">K71 </t>
    </r>
    <r>
      <rPr>
        <i/>
        <sz val="11"/>
        <rFont val="Times New Roman"/>
        <family val="1"/>
      </rPr>
      <t>(Tây Ninh)</t>
    </r>
  </si>
  <si>
    <r>
      <t xml:space="preserve">K72 </t>
    </r>
    <r>
      <rPr>
        <i/>
        <sz val="11"/>
        <rFont val="Times New Roman"/>
        <family val="1"/>
      </rPr>
      <t>(Bình Phước)</t>
    </r>
  </si>
  <si>
    <r>
      <t xml:space="preserve">K73 </t>
    </r>
    <r>
      <rPr>
        <i/>
        <sz val="11"/>
        <rFont val="Times New Roman"/>
        <family val="1"/>
      </rPr>
      <t>(Long An)</t>
    </r>
  </si>
  <si>
    <r>
      <t xml:space="preserve">K90 </t>
    </r>
    <r>
      <rPr>
        <i/>
        <sz val="11"/>
        <rFont val="Times New Roman"/>
        <family val="1"/>
      </rPr>
      <t>(Cục Chính trị)</t>
    </r>
  </si>
  <si>
    <r>
      <t>K91</t>
    </r>
    <r>
      <rPr>
        <i/>
        <sz val="11"/>
        <rFont val="Times New Roman"/>
        <family val="1"/>
      </rPr>
      <t xml:space="preserve"> (Đồng Tháp)</t>
    </r>
  </si>
  <si>
    <r>
      <t>K92</t>
    </r>
    <r>
      <rPr>
        <i/>
        <sz val="11"/>
        <rFont val="Times New Roman"/>
        <family val="1"/>
      </rPr>
      <t xml:space="preserve"> (Kiên Giang)</t>
    </r>
  </si>
  <si>
    <r>
      <t xml:space="preserve">K93 </t>
    </r>
    <r>
      <rPr>
        <i/>
        <sz val="11"/>
        <rFont val="Times New Roman"/>
        <family val="1"/>
      </rPr>
      <t>(An Giang)</t>
    </r>
  </si>
  <si>
    <t>Tổng: 5.886 hài cốt
 Trong đó: Trong nước: 2.670 hài cốt; Lào: 854 hài cốt; Campuchia: 2.362 hài cốt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</si>
</sst>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0;[Red]0"/>
    <numFmt numFmtId="174" formatCode="#,##0.00\ &quot;₫&quot;"/>
    <numFmt numFmtId="175" formatCode="[$-42A]dd\ mmmm\ yyyy"/>
    <numFmt numFmtId="176" formatCode="[$-42A]h:mm:ss\ AM/PM"/>
    <numFmt numFmtId="177" formatCode="[&lt;=9999999][$-1000000]###\-####;[$-1000000]\(#\)\ ###\-####"/>
    <numFmt numFmtId="178" formatCode="[$-1010000]d/m/yyyy;@"/>
    <numFmt numFmtId="179" formatCode="#,##0\ _₫;[Red]#,##0\ _₫"/>
    <numFmt numFmtId="180" formatCode="#,##0_ ;\-#,##0\ "/>
    <numFmt numFmtId="181" formatCode="[$-409]h:mm:ss\ AM/PM"/>
    <numFmt numFmtId="182" formatCode="00000"/>
    <numFmt numFmtId="183" formatCode="[$-409]dddd\,\ mmmm\ 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.##0;[Red]#.##0"/>
    <numFmt numFmtId="189" formatCode="#.##0_);\(#.##0\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right" vertical="center"/>
    </xf>
    <xf numFmtId="172" fontId="12" fillId="33" borderId="12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Border="1" applyAlignment="1">
      <alignment horizontal="left" vertical="center"/>
    </xf>
    <xf numFmtId="172" fontId="7" fillId="33" borderId="13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left" vertical="center"/>
    </xf>
    <xf numFmtId="172" fontId="7" fillId="33" borderId="14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14" xfId="0" applyNumberFormat="1" applyFont="1" applyBorder="1" applyAlignment="1">
      <alignment horizontal="right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7" fillId="0" borderId="15" xfId="0" applyNumberFormat="1" applyFont="1" applyBorder="1" applyAlignment="1">
      <alignment horizontal="left" vertical="center"/>
    </xf>
    <xf numFmtId="172" fontId="7" fillId="33" borderId="15" xfId="0" applyNumberFormat="1" applyFont="1" applyFill="1" applyBorder="1" applyAlignment="1">
      <alignment horizontal="right" vertical="center"/>
    </xf>
    <xf numFmtId="172" fontId="8" fillId="0" borderId="15" xfId="0" applyNumberFormat="1" applyFont="1" applyFill="1" applyBorder="1" applyAlignment="1">
      <alignment horizontal="right" vertical="center"/>
    </xf>
    <xf numFmtId="172" fontId="8" fillId="0" borderId="15" xfId="0" applyNumberFormat="1" applyFont="1" applyBorder="1" applyAlignment="1">
      <alignment horizontal="right" vertical="center"/>
    </xf>
    <xf numFmtId="172" fontId="7" fillId="33" borderId="1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left" vertical="center"/>
    </xf>
    <xf numFmtId="172" fontId="7" fillId="33" borderId="16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16" xfId="0" applyNumberFormat="1" applyFont="1" applyBorder="1" applyAlignment="1">
      <alignment horizontal="right" vertical="center"/>
    </xf>
    <xf numFmtId="172" fontId="7" fillId="0" borderId="15" xfId="0" applyNumberFormat="1" applyFont="1" applyFill="1" applyBorder="1" applyAlignment="1">
      <alignment horizontal="right"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14" xfId="0" applyNumberFormat="1" applyFont="1" applyFill="1" applyBorder="1" applyAlignment="1">
      <alignment horizontal="right"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left" vertical="center"/>
    </xf>
    <xf numFmtId="172" fontId="7" fillId="0" borderId="17" xfId="0" applyNumberFormat="1" applyFont="1" applyFill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7" fillId="0" borderId="17" xfId="0" applyNumberFormat="1" applyFont="1" applyBorder="1" applyAlignment="1">
      <alignment horizontal="right" vertical="center"/>
    </xf>
    <xf numFmtId="172" fontId="8" fillId="0" borderId="17" xfId="0" applyNumberFormat="1" applyFont="1" applyBorder="1" applyAlignment="1">
      <alignment horizontal="right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7" fillId="0" borderId="17" xfId="0" applyNumberFormat="1" applyFont="1" applyBorder="1" applyAlignment="1">
      <alignment horizontal="left" vertical="center"/>
    </xf>
    <xf numFmtId="172" fontId="7" fillId="33" borderId="17" xfId="0" applyNumberFormat="1" applyFont="1" applyFill="1" applyBorder="1" applyAlignment="1">
      <alignment horizontal="right" vertical="center"/>
    </xf>
    <xf numFmtId="172" fontId="7" fillId="0" borderId="15" xfId="0" applyNumberFormat="1" applyFont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14" fillId="33" borderId="10" xfId="0" applyNumberFormat="1" applyFont="1" applyFill="1" applyBorder="1" applyAlignment="1">
      <alignment horizontal="right" vertical="center"/>
    </xf>
    <xf numFmtId="172" fontId="14" fillId="33" borderId="12" xfId="0" applyNumberFormat="1" applyFont="1" applyFill="1" applyBorder="1" applyAlignment="1">
      <alignment horizontal="right" vertical="center"/>
    </xf>
    <xf numFmtId="172" fontId="12" fillId="33" borderId="12" xfId="0" applyNumberFormat="1" applyFont="1" applyFill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right" vertical="center"/>
    </xf>
    <xf numFmtId="172" fontId="9" fillId="33" borderId="10" xfId="0" applyNumberFormat="1" applyFont="1" applyFill="1" applyBorder="1" applyAlignment="1">
      <alignment horizontal="right" vertical="center"/>
    </xf>
    <xf numFmtId="172" fontId="7" fillId="34" borderId="18" xfId="0" applyNumberFormat="1" applyFont="1" applyFill="1" applyBorder="1" applyAlignment="1">
      <alignment horizontal="center" vertical="center"/>
    </xf>
    <xf numFmtId="172" fontId="7" fillId="34" borderId="22" xfId="0" applyNumberFormat="1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10" fillId="0" borderId="18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172" fontId="6" fillId="0" borderId="22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72" fontId="9" fillId="0" borderId="18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215</xdr:col>
      <xdr:colOff>581025</xdr:colOff>
      <xdr:row>2</xdr:row>
      <xdr:rowOff>19050</xdr:rowOff>
    </xdr:from>
    <xdr:to>
      <xdr:col>215</xdr:col>
      <xdr:colOff>609600</xdr:colOff>
      <xdr:row>2</xdr:row>
      <xdr:rowOff>19050</xdr:rowOff>
    </xdr:to>
    <xdr:sp>
      <xdr:nvSpPr>
        <xdr:cNvPr id="1" name="Line 18"/>
        <xdr:cNvSpPr>
          <a:spLocks/>
        </xdr:cNvSpPr>
      </xdr:nvSpPr>
      <xdr:spPr>
        <a:xfrm>
          <a:off x="129520950" y="6953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229</xdr:col>
      <xdr:colOff>609600</xdr:colOff>
      <xdr:row>2</xdr:row>
      <xdr:rowOff>19050</xdr:rowOff>
    </xdr:from>
    <xdr:to>
      <xdr:col>229</xdr:col>
      <xdr:colOff>609600</xdr:colOff>
      <xdr:row>2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38083925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</xdr:row>
      <xdr:rowOff>276225</xdr:rowOff>
    </xdr:from>
    <xdr:to>
      <xdr:col>7</xdr:col>
      <xdr:colOff>171450</xdr:colOff>
      <xdr:row>1</xdr:row>
      <xdr:rowOff>276225</xdr:rowOff>
    </xdr:to>
    <xdr:sp>
      <xdr:nvSpPr>
        <xdr:cNvPr id="3" name="Straight Connector 5"/>
        <xdr:cNvSpPr>
          <a:spLocks/>
        </xdr:cNvSpPr>
      </xdr:nvSpPr>
      <xdr:spPr>
        <a:xfrm>
          <a:off x="2247900" y="504825"/>
          <a:ext cx="1571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314325</xdr:colOff>
      <xdr:row>44</xdr:row>
      <xdr:rowOff>257175</xdr:rowOff>
    </xdr:from>
    <xdr:ext cx="180975" cy="247650"/>
    <xdr:sp>
      <xdr:nvSpPr>
        <xdr:cNvPr id="4" name="TextBox 16"/>
        <xdr:cNvSpPr txBox="1">
          <a:spLocks noChangeArrowheads="1"/>
        </xdr:cNvSpPr>
      </xdr:nvSpPr>
      <xdr:spPr>
        <a:xfrm>
          <a:off x="8410575" y="126968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115" zoomScaleNormal="115" zoomScalePageLayoutView="0" workbookViewId="0" topLeftCell="A4">
      <pane xSplit="1" ySplit="5" topLeftCell="B42" activePane="bottomRight" state="frozen"/>
      <selection pane="topLeft" activeCell="A4" sqref="A4"/>
      <selection pane="topRight" activeCell="B4" sqref="B4"/>
      <selection pane="bottomLeft" activeCell="A9" sqref="A9"/>
      <selection pane="bottomRight" activeCell="U90" sqref="U90"/>
    </sheetView>
  </sheetViews>
  <sheetFormatPr defaultColWidth="9.140625" defaultRowHeight="12.75"/>
  <cols>
    <col min="1" max="1" width="5.8515625" style="0" customWidth="1"/>
    <col min="2" max="2" width="18.00390625" style="0" customWidth="1"/>
    <col min="3" max="3" width="6.57421875" style="0" customWidth="1"/>
    <col min="4" max="4" width="6.7109375" style="0" customWidth="1"/>
    <col min="5" max="5" width="5.421875" style="0" customWidth="1"/>
    <col min="6" max="6" width="5.57421875" style="0" customWidth="1"/>
    <col min="7" max="7" width="6.57421875" style="0" customWidth="1"/>
    <col min="8" max="8" width="5.57421875" style="0" customWidth="1"/>
    <col min="9" max="9" width="5.7109375" style="0" customWidth="1"/>
    <col min="10" max="10" width="6.421875" style="0" customWidth="1"/>
    <col min="11" max="11" width="6.00390625" style="0" customWidth="1"/>
    <col min="12" max="12" width="5.8515625" style="0" customWidth="1"/>
    <col min="13" max="13" width="7.140625" style="0" customWidth="1"/>
    <col min="14" max="14" width="7.00390625" style="0" customWidth="1"/>
    <col min="15" max="15" width="7.57421875" style="0" customWidth="1"/>
    <col min="16" max="16" width="7.28125" style="0" customWidth="1"/>
    <col min="17" max="17" width="8.140625" style="0" customWidth="1"/>
    <col min="18" max="18" width="11.28125" style="0" customWidth="1"/>
  </cols>
  <sheetData>
    <row r="1" spans="1:13" ht="18" customHeight="1">
      <c r="A1" s="65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5.25" customHeight="1">
      <c r="A2" s="76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1.75" customHeight="1">
      <c r="A4" s="67" t="s">
        <v>8</v>
      </c>
      <c r="B4" s="70" t="s">
        <v>7</v>
      </c>
      <c r="C4" s="73" t="s">
        <v>92</v>
      </c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19.5" customHeight="1">
      <c r="A5" s="68"/>
      <c r="B5" s="71"/>
      <c r="C5" s="74" t="s">
        <v>0</v>
      </c>
      <c r="D5" s="73" t="s">
        <v>9</v>
      </c>
      <c r="E5" s="53"/>
      <c r="F5" s="54"/>
      <c r="G5" s="73" t="s">
        <v>22</v>
      </c>
      <c r="H5" s="53"/>
      <c r="I5" s="54"/>
      <c r="J5" s="73" t="s">
        <v>23</v>
      </c>
      <c r="K5" s="53"/>
      <c r="L5" s="53"/>
      <c r="M5" s="80" t="s">
        <v>89</v>
      </c>
    </row>
    <row r="6" spans="1:13" ht="21" customHeight="1">
      <c r="A6" s="68"/>
      <c r="B6" s="71"/>
      <c r="C6" s="74"/>
      <c r="D6" s="78" t="s">
        <v>24</v>
      </c>
      <c r="E6" s="73" t="s">
        <v>68</v>
      </c>
      <c r="F6" s="54"/>
      <c r="G6" s="78" t="s">
        <v>24</v>
      </c>
      <c r="H6" s="73" t="s">
        <v>68</v>
      </c>
      <c r="I6" s="54"/>
      <c r="J6" s="78" t="s">
        <v>24</v>
      </c>
      <c r="K6" s="73" t="s">
        <v>68</v>
      </c>
      <c r="L6" s="53"/>
      <c r="M6" s="81"/>
    </row>
    <row r="7" spans="1:16" ht="20.25" customHeight="1">
      <c r="A7" s="69"/>
      <c r="B7" s="72"/>
      <c r="C7" s="75"/>
      <c r="D7" s="79"/>
      <c r="E7" s="6" t="s">
        <v>21</v>
      </c>
      <c r="F7" s="6" t="s">
        <v>10</v>
      </c>
      <c r="G7" s="79"/>
      <c r="H7" s="6" t="s">
        <v>21</v>
      </c>
      <c r="I7" s="6" t="s">
        <v>10</v>
      </c>
      <c r="J7" s="79"/>
      <c r="K7" s="6" t="s">
        <v>21</v>
      </c>
      <c r="L7" s="7" t="s">
        <v>10</v>
      </c>
      <c r="M7" s="82"/>
      <c r="N7" s="4"/>
      <c r="O7" s="4"/>
      <c r="P7" s="5"/>
    </row>
    <row r="8" spans="1:13" ht="22.5" customHeight="1">
      <c r="A8" s="8" t="s">
        <v>12</v>
      </c>
      <c r="B8" s="8" t="s">
        <v>13</v>
      </c>
      <c r="C8" s="9">
        <f>+D8+E8+F8+G8+H8+I8+J8+K8+L8</f>
        <v>41</v>
      </c>
      <c r="D8" s="9">
        <f>+D9+D11+D14</f>
        <v>13</v>
      </c>
      <c r="E8" s="10"/>
      <c r="F8" s="10"/>
      <c r="G8" s="10">
        <f>+G9+G11+G12+G13+G14</f>
        <v>19</v>
      </c>
      <c r="H8" s="10"/>
      <c r="I8" s="10"/>
      <c r="J8" s="10">
        <f>+J9+J11+J13+J14</f>
        <v>9</v>
      </c>
      <c r="K8" s="10"/>
      <c r="L8" s="10"/>
      <c r="M8" s="10"/>
    </row>
    <row r="9" spans="1:15" ht="22.5" customHeight="1">
      <c r="A9" s="11">
        <v>1</v>
      </c>
      <c r="B9" s="12" t="s">
        <v>25</v>
      </c>
      <c r="C9" s="13">
        <f>+D9+G9+J9</f>
        <v>10</v>
      </c>
      <c r="D9" s="14">
        <v>4</v>
      </c>
      <c r="E9" s="15"/>
      <c r="F9" s="15"/>
      <c r="G9" s="15">
        <v>5</v>
      </c>
      <c r="H9" s="15"/>
      <c r="I9" s="15"/>
      <c r="J9" s="15">
        <v>1</v>
      </c>
      <c r="K9" s="15"/>
      <c r="L9" s="15"/>
      <c r="M9" s="15"/>
      <c r="N9" s="3"/>
      <c r="O9" s="3"/>
    </row>
    <row r="10" spans="1:13" ht="22.5" customHeight="1">
      <c r="A10" s="16">
        <v>2</v>
      </c>
      <c r="B10" s="17" t="s">
        <v>26</v>
      </c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</row>
    <row r="11" spans="1:17" ht="22.5" customHeight="1">
      <c r="A11" s="16">
        <v>3</v>
      </c>
      <c r="B11" s="17" t="s">
        <v>27</v>
      </c>
      <c r="C11" s="18">
        <f>+D11+G11+J11</f>
        <v>7</v>
      </c>
      <c r="D11" s="19">
        <v>2</v>
      </c>
      <c r="E11" s="20"/>
      <c r="F11" s="20"/>
      <c r="G11" s="20">
        <v>2</v>
      </c>
      <c r="H11" s="20"/>
      <c r="I11" s="20"/>
      <c r="J11" s="20">
        <v>3</v>
      </c>
      <c r="K11" s="20"/>
      <c r="L11" s="20"/>
      <c r="M11" s="20"/>
      <c r="Q11" s="3"/>
    </row>
    <row r="12" spans="1:13" ht="22.5" customHeight="1">
      <c r="A12" s="16">
        <v>4</v>
      </c>
      <c r="B12" s="17" t="s">
        <v>28</v>
      </c>
      <c r="C12" s="18">
        <f>+G12</f>
        <v>1</v>
      </c>
      <c r="D12" s="19"/>
      <c r="E12" s="20"/>
      <c r="F12" s="20"/>
      <c r="G12" s="20">
        <v>1</v>
      </c>
      <c r="H12" s="20"/>
      <c r="I12" s="20"/>
      <c r="J12" s="20"/>
      <c r="K12" s="20"/>
      <c r="L12" s="20"/>
      <c r="M12" s="20"/>
    </row>
    <row r="13" spans="1:13" ht="22.5" customHeight="1">
      <c r="A13" s="16">
        <v>5</v>
      </c>
      <c r="B13" s="17" t="s">
        <v>29</v>
      </c>
      <c r="C13" s="18">
        <f>+G13+J13</f>
        <v>7</v>
      </c>
      <c r="D13" s="19"/>
      <c r="E13" s="20"/>
      <c r="F13" s="20"/>
      <c r="G13" s="20">
        <v>5</v>
      </c>
      <c r="H13" s="20"/>
      <c r="I13" s="20"/>
      <c r="J13" s="20">
        <v>2</v>
      </c>
      <c r="K13" s="20"/>
      <c r="L13" s="20"/>
      <c r="M13" s="20"/>
    </row>
    <row r="14" spans="1:13" ht="22.5" customHeight="1">
      <c r="A14" s="21">
        <v>6</v>
      </c>
      <c r="B14" s="22" t="s">
        <v>30</v>
      </c>
      <c r="C14" s="23">
        <f>+D14+G14+J14</f>
        <v>16</v>
      </c>
      <c r="D14" s="24">
        <v>7</v>
      </c>
      <c r="E14" s="20"/>
      <c r="F14" s="20"/>
      <c r="G14" s="25">
        <v>6</v>
      </c>
      <c r="H14" s="25"/>
      <c r="I14" s="25"/>
      <c r="J14" s="25">
        <v>3</v>
      </c>
      <c r="K14" s="25"/>
      <c r="L14" s="25"/>
      <c r="M14" s="25"/>
    </row>
    <row r="15" spans="1:13" ht="22.5" customHeight="1">
      <c r="A15" s="8" t="s">
        <v>14</v>
      </c>
      <c r="B15" s="8" t="s">
        <v>1</v>
      </c>
      <c r="C15" s="9">
        <f>+D15+E15+F15+G15+H15+I15+J15+K15+L15</f>
        <v>288</v>
      </c>
      <c r="D15" s="9">
        <f>+D16+D18+D19+D20+D21+D24</f>
        <v>35</v>
      </c>
      <c r="E15" s="9">
        <v>67</v>
      </c>
      <c r="F15" s="9"/>
      <c r="G15" s="9">
        <f>+G16+G17+G18+G19+G20+G22+G21+G23+G24</f>
        <v>26</v>
      </c>
      <c r="H15" s="9">
        <f>+H25</f>
        <v>70</v>
      </c>
      <c r="I15" s="9"/>
      <c r="J15" s="9">
        <f>+J16+J19+J20+J21+J23+J24</f>
        <v>26</v>
      </c>
      <c r="K15" s="26">
        <f>+K25</f>
        <v>64</v>
      </c>
      <c r="L15" s="26"/>
      <c r="M15" s="9"/>
    </row>
    <row r="16" spans="1:15" ht="22.5" customHeight="1">
      <c r="A16" s="27">
        <v>1</v>
      </c>
      <c r="B16" s="28" t="s">
        <v>31</v>
      </c>
      <c r="C16" s="29">
        <f>+D16+G16+J16</f>
        <v>46</v>
      </c>
      <c r="D16" s="30">
        <v>20</v>
      </c>
      <c r="E16" s="20"/>
      <c r="F16" s="20"/>
      <c r="G16" s="30">
        <v>11</v>
      </c>
      <c r="H16" s="30"/>
      <c r="I16" s="30"/>
      <c r="J16" s="30">
        <v>15</v>
      </c>
      <c r="K16" s="31"/>
      <c r="L16" s="31"/>
      <c r="M16" s="31"/>
      <c r="O16" s="3"/>
    </row>
    <row r="17" spans="1:13" ht="22.5" customHeight="1">
      <c r="A17" s="16">
        <v>2</v>
      </c>
      <c r="B17" s="17" t="s">
        <v>32</v>
      </c>
      <c r="C17" s="18"/>
      <c r="D17" s="19"/>
      <c r="E17" s="20"/>
      <c r="F17" s="20"/>
      <c r="G17" s="19"/>
      <c r="H17" s="19"/>
      <c r="I17" s="19"/>
      <c r="J17" s="19"/>
      <c r="K17" s="20"/>
      <c r="L17" s="20"/>
      <c r="M17" s="20"/>
    </row>
    <row r="18" spans="1:13" ht="22.5" customHeight="1">
      <c r="A18" s="16">
        <v>3</v>
      </c>
      <c r="B18" s="17" t="s">
        <v>33</v>
      </c>
      <c r="C18" s="18">
        <f>+D18+G18</f>
        <v>4</v>
      </c>
      <c r="D18" s="19">
        <v>1</v>
      </c>
      <c r="E18" s="20"/>
      <c r="F18" s="20"/>
      <c r="G18" s="19">
        <v>3</v>
      </c>
      <c r="H18" s="19"/>
      <c r="I18" s="19"/>
      <c r="J18" s="19"/>
      <c r="K18" s="20"/>
      <c r="L18" s="20"/>
      <c r="M18" s="20"/>
    </row>
    <row r="19" spans="1:13" ht="22.5" customHeight="1">
      <c r="A19" s="16">
        <v>4</v>
      </c>
      <c r="B19" s="17" t="s">
        <v>34</v>
      </c>
      <c r="C19" s="18">
        <f>+D19+G19+J19</f>
        <v>9</v>
      </c>
      <c r="D19" s="19">
        <v>5</v>
      </c>
      <c r="E19" s="20"/>
      <c r="F19" s="20"/>
      <c r="G19" s="19">
        <v>1</v>
      </c>
      <c r="H19" s="19"/>
      <c r="I19" s="19"/>
      <c r="J19" s="19">
        <v>3</v>
      </c>
      <c r="K19" s="20"/>
      <c r="L19" s="20"/>
      <c r="M19" s="20"/>
    </row>
    <row r="20" spans="1:13" ht="22.5" customHeight="1">
      <c r="A20" s="16">
        <v>5</v>
      </c>
      <c r="B20" s="17" t="s">
        <v>35</v>
      </c>
      <c r="C20" s="18">
        <f>+D20+G20+J20</f>
        <v>7</v>
      </c>
      <c r="D20" s="19">
        <v>3</v>
      </c>
      <c r="E20" s="20"/>
      <c r="F20" s="20"/>
      <c r="G20" s="19">
        <v>2</v>
      </c>
      <c r="H20" s="19"/>
      <c r="I20" s="19"/>
      <c r="J20" s="19">
        <v>2</v>
      </c>
      <c r="K20" s="20"/>
      <c r="L20" s="20"/>
      <c r="M20" s="20"/>
    </row>
    <row r="21" spans="1:13" ht="22.5" customHeight="1">
      <c r="A21" s="16">
        <v>6</v>
      </c>
      <c r="B21" s="17" t="s">
        <v>36</v>
      </c>
      <c r="C21" s="18">
        <f>+D21+G21+J21</f>
        <v>9</v>
      </c>
      <c r="D21" s="19">
        <v>4</v>
      </c>
      <c r="E21" s="20"/>
      <c r="F21" s="20"/>
      <c r="G21" s="19">
        <v>3</v>
      </c>
      <c r="H21" s="19"/>
      <c r="I21" s="19"/>
      <c r="J21" s="19">
        <v>2</v>
      </c>
      <c r="K21" s="20"/>
      <c r="L21" s="20"/>
      <c r="M21" s="20"/>
    </row>
    <row r="22" spans="1:13" ht="22.5" customHeight="1">
      <c r="A22" s="16">
        <v>7</v>
      </c>
      <c r="B22" s="17" t="s">
        <v>37</v>
      </c>
      <c r="C22" s="18"/>
      <c r="D22" s="19"/>
      <c r="E22" s="19"/>
      <c r="F22" s="19"/>
      <c r="G22" s="19"/>
      <c r="H22" s="19"/>
      <c r="I22" s="19"/>
      <c r="J22" s="19"/>
      <c r="K22" s="20"/>
      <c r="L22" s="20"/>
      <c r="M22" s="20"/>
    </row>
    <row r="23" spans="1:17" ht="22.5" customHeight="1">
      <c r="A23" s="16">
        <v>8</v>
      </c>
      <c r="B23" s="17" t="s">
        <v>38</v>
      </c>
      <c r="C23" s="18">
        <f>+G23+J23</f>
        <v>2</v>
      </c>
      <c r="D23" s="19"/>
      <c r="E23" s="19"/>
      <c r="F23" s="19"/>
      <c r="G23" s="19">
        <v>1</v>
      </c>
      <c r="H23" s="19"/>
      <c r="I23" s="19"/>
      <c r="J23" s="19">
        <v>1</v>
      </c>
      <c r="K23" s="20"/>
      <c r="L23" s="20"/>
      <c r="M23" s="20"/>
      <c r="Q23" s="3"/>
    </row>
    <row r="24" spans="1:13" ht="22.5" customHeight="1">
      <c r="A24" s="16">
        <v>9</v>
      </c>
      <c r="B24" s="17" t="s">
        <v>39</v>
      </c>
      <c r="C24" s="18">
        <f>+D24+G24+J24</f>
        <v>10</v>
      </c>
      <c r="D24" s="19">
        <v>2</v>
      </c>
      <c r="E24" s="19"/>
      <c r="F24" s="19"/>
      <c r="G24" s="19">
        <v>5</v>
      </c>
      <c r="H24" s="19"/>
      <c r="I24" s="19"/>
      <c r="J24" s="19">
        <v>3</v>
      </c>
      <c r="K24" s="20"/>
      <c r="L24" s="20"/>
      <c r="M24" s="20"/>
    </row>
    <row r="25" spans="1:13" ht="22.5" customHeight="1">
      <c r="A25" s="21">
        <v>10</v>
      </c>
      <c r="B25" s="22" t="s">
        <v>40</v>
      </c>
      <c r="C25" s="23">
        <f>+E25+H25+K25</f>
        <v>201</v>
      </c>
      <c r="D25" s="32"/>
      <c r="E25" s="24">
        <v>67</v>
      </c>
      <c r="F25" s="24"/>
      <c r="G25" s="24"/>
      <c r="H25" s="24">
        <v>70</v>
      </c>
      <c r="I25" s="24"/>
      <c r="J25" s="24"/>
      <c r="K25" s="25">
        <v>64</v>
      </c>
      <c r="L25" s="25"/>
      <c r="M25" s="25"/>
    </row>
    <row r="26" spans="1:17" ht="22.5" customHeight="1">
      <c r="A26" s="8" t="s">
        <v>15</v>
      </c>
      <c r="B26" s="8" t="s">
        <v>2</v>
      </c>
      <c r="C26" s="9">
        <f>+D26+E26+F26+G26+H26+I26+J26+K26+L26</f>
        <v>69</v>
      </c>
      <c r="D26" s="9">
        <f>+D35</f>
        <v>8</v>
      </c>
      <c r="E26" s="9"/>
      <c r="F26" s="9"/>
      <c r="G26" s="9">
        <f>+G29</f>
        <v>25</v>
      </c>
      <c r="H26" s="9"/>
      <c r="I26" s="9"/>
      <c r="J26" s="9">
        <f>+J28+J34</f>
        <v>36</v>
      </c>
      <c r="K26" s="9"/>
      <c r="L26" s="9"/>
      <c r="M26" s="9"/>
      <c r="Q26" s="2"/>
    </row>
    <row r="27" spans="1:13" ht="22.5" customHeight="1">
      <c r="A27" s="27">
        <v>1</v>
      </c>
      <c r="B27" s="28" t="s">
        <v>41</v>
      </c>
      <c r="C27" s="29"/>
      <c r="D27" s="33"/>
      <c r="E27" s="20"/>
      <c r="F27" s="20"/>
      <c r="G27" s="31"/>
      <c r="H27" s="31"/>
      <c r="I27" s="31"/>
      <c r="J27" s="31"/>
      <c r="K27" s="31"/>
      <c r="L27" s="31"/>
      <c r="M27" s="31"/>
    </row>
    <row r="28" spans="1:13" ht="22.5" customHeight="1">
      <c r="A28" s="16">
        <v>2</v>
      </c>
      <c r="B28" s="17" t="s">
        <v>42</v>
      </c>
      <c r="C28" s="18">
        <f>+J28</f>
        <v>9</v>
      </c>
      <c r="D28" s="34"/>
      <c r="E28" s="20"/>
      <c r="F28" s="20"/>
      <c r="G28" s="20"/>
      <c r="H28" s="20"/>
      <c r="I28" s="20"/>
      <c r="J28" s="20">
        <v>9</v>
      </c>
      <c r="K28" s="20"/>
      <c r="L28" s="20"/>
      <c r="M28" s="20"/>
    </row>
    <row r="29" spans="1:13" ht="22.5" customHeight="1">
      <c r="A29" s="16">
        <v>3</v>
      </c>
      <c r="B29" s="17" t="s">
        <v>43</v>
      </c>
      <c r="C29" s="18">
        <f>+G29</f>
        <v>25</v>
      </c>
      <c r="D29" s="34"/>
      <c r="E29" s="20"/>
      <c r="F29" s="20"/>
      <c r="G29" s="20">
        <v>25</v>
      </c>
      <c r="H29" s="20"/>
      <c r="I29" s="20"/>
      <c r="J29" s="20"/>
      <c r="K29" s="20"/>
      <c r="L29" s="20"/>
      <c r="M29" s="20"/>
    </row>
    <row r="30" spans="1:13" ht="22.5" customHeight="1">
      <c r="A30" s="16">
        <v>4</v>
      </c>
      <c r="B30" s="17" t="s">
        <v>44</v>
      </c>
      <c r="C30" s="18"/>
      <c r="D30" s="34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22.5" customHeight="1">
      <c r="A31" s="16">
        <v>5</v>
      </c>
      <c r="B31" s="17" t="s">
        <v>45</v>
      </c>
      <c r="C31" s="18"/>
      <c r="D31" s="34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22.5" customHeight="1">
      <c r="A32" s="16">
        <v>6</v>
      </c>
      <c r="B32" s="17" t="s">
        <v>46</v>
      </c>
      <c r="C32" s="18"/>
      <c r="D32" s="34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22.5" customHeight="1">
      <c r="A33" s="16">
        <v>7</v>
      </c>
      <c r="B33" s="17" t="s">
        <v>47</v>
      </c>
      <c r="C33" s="18"/>
      <c r="D33" s="34"/>
      <c r="E33" s="19"/>
      <c r="F33" s="19"/>
      <c r="G33" s="20"/>
      <c r="H33" s="20"/>
      <c r="I33" s="20"/>
      <c r="J33" s="20"/>
      <c r="K33" s="20"/>
      <c r="L33" s="20"/>
      <c r="M33" s="20"/>
    </row>
    <row r="34" spans="1:13" ht="22.5" customHeight="1">
      <c r="A34" s="16">
        <v>8</v>
      </c>
      <c r="B34" s="17" t="s">
        <v>48</v>
      </c>
      <c r="C34" s="18">
        <f>+J34</f>
        <v>27</v>
      </c>
      <c r="D34" s="34"/>
      <c r="E34" s="19"/>
      <c r="F34" s="19"/>
      <c r="G34" s="20"/>
      <c r="H34" s="20"/>
      <c r="I34" s="20"/>
      <c r="J34" s="20">
        <v>27</v>
      </c>
      <c r="K34" s="20"/>
      <c r="L34" s="20"/>
      <c r="M34" s="20"/>
    </row>
    <row r="35" spans="1:13" ht="22.5" customHeight="1">
      <c r="A35" s="21">
        <v>9</v>
      </c>
      <c r="B35" s="22" t="s">
        <v>49</v>
      </c>
      <c r="C35" s="23">
        <f>+D35</f>
        <v>8</v>
      </c>
      <c r="D35" s="32">
        <v>8</v>
      </c>
      <c r="E35" s="24"/>
      <c r="F35" s="24"/>
      <c r="G35" s="25"/>
      <c r="H35" s="25"/>
      <c r="I35" s="25"/>
      <c r="J35" s="25"/>
      <c r="K35" s="25"/>
      <c r="L35" s="25"/>
      <c r="M35" s="25"/>
    </row>
    <row r="36" spans="1:13" ht="22.5" customHeight="1">
      <c r="A36" s="8" t="s">
        <v>16</v>
      </c>
      <c r="B36" s="8" t="s">
        <v>3</v>
      </c>
      <c r="C36" s="9">
        <f>+D36+E36+F36+G36+H36+I36+J36+K36+L36</f>
        <v>1204</v>
      </c>
      <c r="D36" s="9">
        <f>+D37+D38+D39+D40+D41+D42+D43</f>
        <v>193</v>
      </c>
      <c r="E36" s="9">
        <f>+E37+E38+E39+E40+E41+E42</f>
        <v>158</v>
      </c>
      <c r="F36" s="9"/>
      <c r="G36" s="9">
        <f>+G37+G38+G39+G40+G41+G42+G43</f>
        <v>160</v>
      </c>
      <c r="H36" s="9">
        <f>+H37+H38+H39+H40+H41+H42</f>
        <v>267</v>
      </c>
      <c r="I36" s="9"/>
      <c r="J36" s="9">
        <f>+J38+J39+J40+J41+J42+J43+J44</f>
        <v>219</v>
      </c>
      <c r="K36" s="9">
        <f>+K37+K38+K39+K40+K41+K42</f>
        <v>207</v>
      </c>
      <c r="L36" s="9"/>
      <c r="M36" s="9"/>
    </row>
    <row r="37" spans="1:13" ht="22.5" customHeight="1">
      <c r="A37" s="27">
        <v>1</v>
      </c>
      <c r="B37" s="28" t="s">
        <v>50</v>
      </c>
      <c r="C37" s="29">
        <f>+D37+E37+G37+H37+K37</f>
        <v>340</v>
      </c>
      <c r="D37" s="30">
        <v>5</v>
      </c>
      <c r="E37" s="20">
        <v>65</v>
      </c>
      <c r="F37" s="20"/>
      <c r="G37" s="35">
        <v>4</v>
      </c>
      <c r="H37" s="33">
        <v>138</v>
      </c>
      <c r="I37" s="20"/>
      <c r="J37" s="20"/>
      <c r="K37" s="31">
        <v>128</v>
      </c>
      <c r="L37" s="31"/>
      <c r="M37" s="31"/>
    </row>
    <row r="38" spans="1:13" ht="22.5" customHeight="1">
      <c r="A38" s="16">
        <v>2</v>
      </c>
      <c r="B38" s="17" t="s">
        <v>51</v>
      </c>
      <c r="C38" s="18">
        <f>+D38+E38+G38+H38+J38+K38</f>
        <v>64</v>
      </c>
      <c r="D38" s="19">
        <v>24</v>
      </c>
      <c r="E38" s="20">
        <v>11</v>
      </c>
      <c r="F38" s="20"/>
      <c r="G38" s="36">
        <v>5</v>
      </c>
      <c r="H38" s="34">
        <v>15</v>
      </c>
      <c r="I38" s="20"/>
      <c r="J38" s="20">
        <v>1</v>
      </c>
      <c r="K38" s="20">
        <v>8</v>
      </c>
      <c r="L38" s="20"/>
      <c r="M38" s="20"/>
    </row>
    <row r="39" spans="1:13" ht="22.5" customHeight="1">
      <c r="A39" s="16">
        <v>3</v>
      </c>
      <c r="B39" s="17" t="s">
        <v>52</v>
      </c>
      <c r="C39" s="18">
        <f>+D39+E39+G39+H39+J39+K39</f>
        <v>348</v>
      </c>
      <c r="D39" s="19">
        <v>55</v>
      </c>
      <c r="E39" s="20">
        <v>15</v>
      </c>
      <c r="F39" s="20"/>
      <c r="G39" s="36">
        <v>95</v>
      </c>
      <c r="H39" s="34">
        <v>34</v>
      </c>
      <c r="I39" s="20"/>
      <c r="J39" s="20">
        <v>135</v>
      </c>
      <c r="K39" s="20">
        <v>14</v>
      </c>
      <c r="L39" s="20"/>
      <c r="M39" s="20"/>
    </row>
    <row r="40" spans="1:13" ht="22.5" customHeight="1">
      <c r="A40" s="16">
        <v>4</v>
      </c>
      <c r="B40" s="17" t="s">
        <v>53</v>
      </c>
      <c r="C40" s="18">
        <f>+D40+E40+G40+H40+J40+K40</f>
        <v>123</v>
      </c>
      <c r="D40" s="19">
        <v>11</v>
      </c>
      <c r="E40" s="20">
        <v>35</v>
      </c>
      <c r="F40" s="20"/>
      <c r="G40" s="36">
        <v>11</v>
      </c>
      <c r="H40" s="34">
        <v>33</v>
      </c>
      <c r="I40" s="20"/>
      <c r="J40" s="20">
        <v>15</v>
      </c>
      <c r="K40" s="20">
        <v>18</v>
      </c>
      <c r="L40" s="20"/>
      <c r="M40" s="20"/>
    </row>
    <row r="41" spans="1:13" ht="22.5" customHeight="1">
      <c r="A41" s="16">
        <v>5</v>
      </c>
      <c r="B41" s="17" t="s">
        <v>54</v>
      </c>
      <c r="C41" s="18">
        <f>+D41+E41+G41+H41+J41+K41</f>
        <v>134</v>
      </c>
      <c r="D41" s="19">
        <v>48</v>
      </c>
      <c r="E41" s="20">
        <v>13</v>
      </c>
      <c r="F41" s="20"/>
      <c r="G41" s="36">
        <v>23</v>
      </c>
      <c r="H41" s="34">
        <v>20</v>
      </c>
      <c r="I41" s="20"/>
      <c r="J41" s="20">
        <v>17</v>
      </c>
      <c r="K41" s="20">
        <v>13</v>
      </c>
      <c r="L41" s="20"/>
      <c r="M41" s="20"/>
    </row>
    <row r="42" spans="1:13" ht="22.5" customHeight="1">
      <c r="A42" s="16">
        <v>6</v>
      </c>
      <c r="B42" s="17" t="s">
        <v>55</v>
      </c>
      <c r="C42" s="18">
        <f>+D42+E42+G42+H42+J42+K42</f>
        <v>122</v>
      </c>
      <c r="D42" s="19">
        <v>22</v>
      </c>
      <c r="E42" s="20">
        <v>19</v>
      </c>
      <c r="F42" s="20"/>
      <c r="G42" s="36">
        <v>14</v>
      </c>
      <c r="H42" s="34">
        <v>27</v>
      </c>
      <c r="I42" s="20"/>
      <c r="J42" s="20">
        <v>14</v>
      </c>
      <c r="K42" s="20">
        <v>26</v>
      </c>
      <c r="L42" s="20"/>
      <c r="M42" s="20"/>
    </row>
    <row r="43" spans="1:13" ht="22.5" customHeight="1">
      <c r="A43" s="16">
        <v>7</v>
      </c>
      <c r="B43" s="17" t="s">
        <v>69</v>
      </c>
      <c r="C43" s="18">
        <f>+D43+G43+J43</f>
        <v>58</v>
      </c>
      <c r="D43" s="19">
        <v>28</v>
      </c>
      <c r="E43" s="19"/>
      <c r="F43" s="19"/>
      <c r="G43" s="36">
        <v>8</v>
      </c>
      <c r="H43" s="34"/>
      <c r="I43" s="19"/>
      <c r="J43" s="19">
        <v>22</v>
      </c>
      <c r="K43" s="20"/>
      <c r="L43" s="20"/>
      <c r="M43" s="20"/>
    </row>
    <row r="44" spans="1:13" ht="22.5" customHeight="1">
      <c r="A44" s="37">
        <v>8</v>
      </c>
      <c r="B44" s="38" t="s">
        <v>56</v>
      </c>
      <c r="C44" s="18">
        <f>+J44</f>
        <v>15</v>
      </c>
      <c r="D44" s="34"/>
      <c r="E44" s="19"/>
      <c r="F44" s="19"/>
      <c r="G44" s="36"/>
      <c r="H44" s="34"/>
      <c r="I44" s="19"/>
      <c r="J44" s="19">
        <v>15</v>
      </c>
      <c r="K44" s="25"/>
      <c r="L44" s="25"/>
      <c r="M44" s="25"/>
    </row>
    <row r="45" spans="1:13" ht="22.5" customHeight="1">
      <c r="A45" s="8" t="s">
        <v>17</v>
      </c>
      <c r="B45" s="8" t="s">
        <v>4</v>
      </c>
      <c r="C45" s="9">
        <f>+D45+E45+F45+G45+H45+I45+J45+K45+L45</f>
        <v>939</v>
      </c>
      <c r="D45" s="9">
        <f>+D46+D47+D48+D49+D50+D51+D52+D53+D54+D55+D56</f>
        <v>307</v>
      </c>
      <c r="E45" s="9">
        <f>+E59</f>
        <v>5</v>
      </c>
      <c r="F45" s="9">
        <f>+F57+F58+F59</f>
        <v>54</v>
      </c>
      <c r="G45" s="9">
        <f>+G46+G47+G48+G49+G50+G51+G52+G53+G54+G55+G56</f>
        <v>269</v>
      </c>
      <c r="H45" s="9">
        <f>+H59</f>
        <v>10</v>
      </c>
      <c r="I45" s="9">
        <f>+I57+I58+I59</f>
        <v>78</v>
      </c>
      <c r="J45" s="9">
        <f>+J46+J47+J48+J49+J50+J51+J52+J53+J54+J55+J56</f>
        <v>167</v>
      </c>
      <c r="K45" s="9">
        <f>+K59</f>
        <v>6</v>
      </c>
      <c r="L45" s="9">
        <f>+L57+L58+L59</f>
        <v>43</v>
      </c>
      <c r="M45" s="9"/>
    </row>
    <row r="46" spans="1:13" ht="22.5" customHeight="1">
      <c r="A46" s="27">
        <v>1</v>
      </c>
      <c r="B46" s="28" t="s">
        <v>57</v>
      </c>
      <c r="C46" s="29">
        <f>+D46+G46+J46</f>
        <v>314</v>
      </c>
      <c r="D46" s="30">
        <v>133</v>
      </c>
      <c r="E46" s="30"/>
      <c r="F46" s="30"/>
      <c r="G46" s="31">
        <v>130</v>
      </c>
      <c r="H46" s="31"/>
      <c r="I46" s="31"/>
      <c r="J46" s="31">
        <v>51</v>
      </c>
      <c r="K46" s="31"/>
      <c r="L46" s="31"/>
      <c r="M46" s="31"/>
    </row>
    <row r="47" spans="1:13" ht="22.5" customHeight="1">
      <c r="A47" s="16">
        <v>2</v>
      </c>
      <c r="B47" s="17" t="s">
        <v>58</v>
      </c>
      <c r="C47" s="18">
        <f>+D47+G47+J47</f>
        <v>127</v>
      </c>
      <c r="D47" s="19">
        <v>36</v>
      </c>
      <c r="E47" s="19"/>
      <c r="F47" s="19"/>
      <c r="G47" s="20">
        <v>55</v>
      </c>
      <c r="H47" s="20"/>
      <c r="I47" s="20"/>
      <c r="J47" s="20">
        <v>36</v>
      </c>
      <c r="K47" s="20"/>
      <c r="L47" s="20"/>
      <c r="M47" s="20"/>
    </row>
    <row r="48" spans="1:13" ht="22.5" customHeight="1">
      <c r="A48" s="16">
        <v>3</v>
      </c>
      <c r="B48" s="17" t="s">
        <v>59</v>
      </c>
      <c r="C48" s="18">
        <f>+D48+G48+J48</f>
        <v>87</v>
      </c>
      <c r="D48" s="19">
        <v>32</v>
      </c>
      <c r="E48" s="19"/>
      <c r="F48" s="19"/>
      <c r="G48" s="20">
        <v>38</v>
      </c>
      <c r="H48" s="20"/>
      <c r="I48" s="20"/>
      <c r="J48" s="20">
        <v>17</v>
      </c>
      <c r="K48" s="20"/>
      <c r="L48" s="20"/>
      <c r="M48" s="20"/>
    </row>
    <row r="49" spans="1:13" ht="22.5" customHeight="1">
      <c r="A49" s="16">
        <v>4</v>
      </c>
      <c r="B49" s="17" t="s">
        <v>60</v>
      </c>
      <c r="C49" s="18">
        <f>+D49+G49+J49</f>
        <v>10</v>
      </c>
      <c r="D49" s="19">
        <v>2</v>
      </c>
      <c r="E49" s="19"/>
      <c r="F49" s="19"/>
      <c r="G49" s="20">
        <v>4</v>
      </c>
      <c r="H49" s="20"/>
      <c r="I49" s="20"/>
      <c r="J49" s="20">
        <v>4</v>
      </c>
      <c r="K49" s="20"/>
      <c r="L49" s="20"/>
      <c r="M49" s="20"/>
    </row>
    <row r="50" spans="1:13" ht="22.5" customHeight="1">
      <c r="A50" s="16">
        <v>5</v>
      </c>
      <c r="B50" s="17" t="s">
        <v>61</v>
      </c>
      <c r="C50" s="18">
        <f>+D50</f>
        <v>2</v>
      </c>
      <c r="D50" s="19">
        <v>2</v>
      </c>
      <c r="E50" s="19"/>
      <c r="F50" s="19"/>
      <c r="G50" s="20"/>
      <c r="H50" s="20"/>
      <c r="I50" s="20"/>
      <c r="J50" s="20"/>
      <c r="K50" s="20"/>
      <c r="L50" s="20"/>
      <c r="M50" s="20"/>
    </row>
    <row r="51" spans="1:13" ht="22.5" customHeight="1">
      <c r="A51" s="16">
        <v>6</v>
      </c>
      <c r="B51" s="17" t="s">
        <v>62</v>
      </c>
      <c r="C51" s="18">
        <f>+D51+G51+J51</f>
        <v>56</v>
      </c>
      <c r="D51" s="19">
        <v>30</v>
      </c>
      <c r="E51" s="19"/>
      <c r="F51" s="19"/>
      <c r="G51" s="20">
        <v>9</v>
      </c>
      <c r="H51" s="20"/>
      <c r="I51" s="20"/>
      <c r="J51" s="20">
        <v>17</v>
      </c>
      <c r="K51" s="20"/>
      <c r="L51" s="20"/>
      <c r="M51" s="20"/>
    </row>
    <row r="52" spans="1:13" ht="22.5" customHeight="1">
      <c r="A52" s="16">
        <v>7</v>
      </c>
      <c r="B52" s="17" t="s">
        <v>64</v>
      </c>
      <c r="C52" s="18">
        <f>+D52+G52+J52</f>
        <v>68</v>
      </c>
      <c r="D52" s="19">
        <v>20</v>
      </c>
      <c r="E52" s="19"/>
      <c r="F52" s="19"/>
      <c r="G52" s="20">
        <v>21</v>
      </c>
      <c r="H52" s="20"/>
      <c r="I52" s="20"/>
      <c r="J52" s="20">
        <v>27</v>
      </c>
      <c r="K52" s="20"/>
      <c r="L52" s="20"/>
      <c r="M52" s="20"/>
    </row>
    <row r="53" spans="1:13" ht="22.5" customHeight="1">
      <c r="A53" s="16">
        <v>8</v>
      </c>
      <c r="B53" s="17" t="s">
        <v>63</v>
      </c>
      <c r="C53" s="18">
        <f>+D53+J53</f>
        <v>17</v>
      </c>
      <c r="D53" s="19">
        <v>15</v>
      </c>
      <c r="E53" s="19"/>
      <c r="F53" s="19"/>
      <c r="G53" s="20"/>
      <c r="H53" s="20"/>
      <c r="I53" s="20"/>
      <c r="J53" s="20">
        <v>2</v>
      </c>
      <c r="K53" s="20"/>
      <c r="L53" s="20"/>
      <c r="M53" s="20"/>
    </row>
    <row r="54" spans="1:13" ht="22.5" customHeight="1">
      <c r="A54" s="16">
        <v>9</v>
      </c>
      <c r="B54" s="17" t="s">
        <v>93</v>
      </c>
      <c r="C54" s="18">
        <f>+D54+J54</f>
        <v>4</v>
      </c>
      <c r="D54" s="19">
        <v>2</v>
      </c>
      <c r="E54" s="19"/>
      <c r="F54" s="19"/>
      <c r="G54" s="20"/>
      <c r="H54" s="20"/>
      <c r="I54" s="20"/>
      <c r="J54" s="20">
        <v>2</v>
      </c>
      <c r="K54" s="20"/>
      <c r="L54" s="20"/>
      <c r="M54" s="20"/>
    </row>
    <row r="55" spans="1:13" ht="22.5" customHeight="1">
      <c r="A55" s="16">
        <v>10</v>
      </c>
      <c r="B55" s="17" t="s">
        <v>94</v>
      </c>
      <c r="C55" s="18">
        <f>+D55+G55+J55</f>
        <v>20</v>
      </c>
      <c r="D55" s="19">
        <v>8</v>
      </c>
      <c r="E55" s="19"/>
      <c r="F55" s="19"/>
      <c r="G55" s="20">
        <v>5</v>
      </c>
      <c r="H55" s="20"/>
      <c r="I55" s="20"/>
      <c r="J55" s="20">
        <v>7</v>
      </c>
      <c r="K55" s="20"/>
      <c r="L55" s="20"/>
      <c r="M55" s="20"/>
    </row>
    <row r="56" spans="1:13" ht="22.5" customHeight="1">
      <c r="A56" s="16">
        <v>11</v>
      </c>
      <c r="B56" s="17" t="s">
        <v>65</v>
      </c>
      <c r="C56" s="18">
        <f>+D56+G56+J56</f>
        <v>38</v>
      </c>
      <c r="D56" s="19">
        <v>27</v>
      </c>
      <c r="E56" s="19"/>
      <c r="F56" s="19"/>
      <c r="G56" s="20">
        <v>7</v>
      </c>
      <c r="H56" s="20"/>
      <c r="I56" s="20"/>
      <c r="J56" s="20">
        <v>4</v>
      </c>
      <c r="K56" s="20"/>
      <c r="L56" s="20"/>
      <c r="M56" s="20"/>
    </row>
    <row r="57" spans="1:13" ht="22.5" customHeight="1">
      <c r="A57" s="16">
        <v>12</v>
      </c>
      <c r="B57" s="17" t="s">
        <v>95</v>
      </c>
      <c r="C57" s="18">
        <f>+F57+I57+L57</f>
        <v>43</v>
      </c>
      <c r="D57" s="34"/>
      <c r="E57" s="19"/>
      <c r="F57" s="19">
        <v>15</v>
      </c>
      <c r="G57" s="36"/>
      <c r="H57" s="36"/>
      <c r="I57" s="20">
        <v>16</v>
      </c>
      <c r="J57" s="20"/>
      <c r="K57" s="20"/>
      <c r="L57" s="20">
        <v>12</v>
      </c>
      <c r="M57" s="20"/>
    </row>
    <row r="58" spans="1:13" ht="22.5" customHeight="1">
      <c r="A58" s="16">
        <v>13</v>
      </c>
      <c r="B58" s="17" t="s">
        <v>96</v>
      </c>
      <c r="C58" s="18">
        <f>+F58+I58+L58</f>
        <v>92</v>
      </c>
      <c r="D58" s="34"/>
      <c r="E58" s="19"/>
      <c r="F58" s="19">
        <v>30</v>
      </c>
      <c r="G58" s="36"/>
      <c r="H58" s="36"/>
      <c r="I58" s="20">
        <v>41</v>
      </c>
      <c r="J58" s="20"/>
      <c r="K58" s="20"/>
      <c r="L58" s="20">
        <v>21</v>
      </c>
      <c r="M58" s="20"/>
    </row>
    <row r="59" spans="1:13" ht="22.5" customHeight="1">
      <c r="A59" s="21">
        <v>14</v>
      </c>
      <c r="B59" s="22" t="s">
        <v>97</v>
      </c>
      <c r="C59" s="18">
        <f>+E59+F59+H59+I59+K59+L59</f>
        <v>61</v>
      </c>
      <c r="D59" s="39"/>
      <c r="E59" s="40">
        <v>5</v>
      </c>
      <c r="F59" s="40">
        <v>9</v>
      </c>
      <c r="G59" s="41"/>
      <c r="H59" s="41">
        <v>10</v>
      </c>
      <c r="I59" s="42">
        <v>21</v>
      </c>
      <c r="J59" s="20"/>
      <c r="K59" s="20">
        <v>6</v>
      </c>
      <c r="L59" s="20">
        <v>10</v>
      </c>
      <c r="M59" s="20"/>
    </row>
    <row r="60" spans="1:13" ht="22.5" customHeight="1">
      <c r="A60" s="8" t="s">
        <v>18</v>
      </c>
      <c r="B60" s="8" t="s">
        <v>5</v>
      </c>
      <c r="C60" s="9">
        <f>+D60+E60+F60+G60+H60+I60+J60+K60+L60</f>
        <v>2081</v>
      </c>
      <c r="D60" s="9">
        <f>+D61+D63+D64+D65+D66+D67+D68+D69</f>
        <v>89</v>
      </c>
      <c r="E60" s="9"/>
      <c r="F60" s="9">
        <f>+F70+F71+F72+F73</f>
        <v>460</v>
      </c>
      <c r="G60" s="9">
        <f>+G61+G62+G63+G64+G65+G66+G67+G68+G69</f>
        <v>438</v>
      </c>
      <c r="H60" s="9"/>
      <c r="I60" s="9">
        <f>+I70+I71+I72+I73</f>
        <v>518</v>
      </c>
      <c r="J60" s="9">
        <f>+J61+J62+J63+J64+J65+J66+J67+J68+J69</f>
        <v>167</v>
      </c>
      <c r="K60" s="9"/>
      <c r="L60" s="9">
        <f>+L70+L71+L72+L73</f>
        <v>409</v>
      </c>
      <c r="M60" s="9"/>
    </row>
    <row r="61" spans="1:13" ht="22.5" customHeight="1">
      <c r="A61" s="27">
        <v>1</v>
      </c>
      <c r="B61" s="28" t="s">
        <v>66</v>
      </c>
      <c r="C61" s="29">
        <f>+D61+G61+J61</f>
        <v>70</v>
      </c>
      <c r="D61" s="30">
        <v>3</v>
      </c>
      <c r="E61" s="20"/>
      <c r="F61" s="20"/>
      <c r="G61" s="31">
        <v>38</v>
      </c>
      <c r="H61" s="31"/>
      <c r="I61" s="31"/>
      <c r="J61" s="31">
        <v>29</v>
      </c>
      <c r="K61" s="31"/>
      <c r="L61" s="31"/>
      <c r="M61" s="31"/>
    </row>
    <row r="62" spans="1:13" ht="22.5" customHeight="1">
      <c r="A62" s="16">
        <v>2</v>
      </c>
      <c r="B62" s="17" t="s">
        <v>67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22.5" customHeight="1">
      <c r="A63" s="16">
        <v>3</v>
      </c>
      <c r="B63" s="17" t="s">
        <v>70</v>
      </c>
      <c r="C63" s="18">
        <f aca="true" t="shared" si="0" ref="C63:C69">+D63+G63+J63</f>
        <v>23</v>
      </c>
      <c r="D63" s="19">
        <v>8</v>
      </c>
      <c r="E63" s="20"/>
      <c r="F63" s="20"/>
      <c r="G63" s="20">
        <v>12</v>
      </c>
      <c r="H63" s="20"/>
      <c r="I63" s="20"/>
      <c r="J63" s="20">
        <v>3</v>
      </c>
      <c r="K63" s="20"/>
      <c r="L63" s="20"/>
      <c r="M63" s="20"/>
    </row>
    <row r="64" spans="1:13" ht="22.5" customHeight="1">
      <c r="A64" s="16">
        <v>4</v>
      </c>
      <c r="B64" s="17" t="s">
        <v>71</v>
      </c>
      <c r="C64" s="18">
        <f t="shared" si="0"/>
        <v>181</v>
      </c>
      <c r="D64" s="19">
        <v>14</v>
      </c>
      <c r="E64" s="20"/>
      <c r="F64" s="20"/>
      <c r="G64" s="20">
        <v>121</v>
      </c>
      <c r="H64" s="20"/>
      <c r="I64" s="20"/>
      <c r="J64" s="20">
        <v>46</v>
      </c>
      <c r="K64" s="20"/>
      <c r="L64" s="20"/>
      <c r="M64" s="20"/>
    </row>
    <row r="65" spans="1:13" ht="22.5" customHeight="1">
      <c r="A65" s="16">
        <v>5</v>
      </c>
      <c r="B65" s="17" t="s">
        <v>72</v>
      </c>
      <c r="C65" s="18">
        <f t="shared" si="0"/>
        <v>29</v>
      </c>
      <c r="D65" s="19">
        <v>8</v>
      </c>
      <c r="E65" s="20"/>
      <c r="F65" s="20"/>
      <c r="G65" s="20">
        <v>6</v>
      </c>
      <c r="H65" s="20"/>
      <c r="I65" s="20"/>
      <c r="J65" s="20">
        <v>15</v>
      </c>
      <c r="K65" s="20"/>
      <c r="L65" s="20"/>
      <c r="M65" s="20"/>
    </row>
    <row r="66" spans="1:13" ht="22.5" customHeight="1">
      <c r="A66" s="16">
        <v>6</v>
      </c>
      <c r="B66" s="17" t="s">
        <v>73</v>
      </c>
      <c r="C66" s="18">
        <f t="shared" si="0"/>
        <v>215</v>
      </c>
      <c r="D66" s="19">
        <v>13</v>
      </c>
      <c r="E66" s="20"/>
      <c r="F66" s="20"/>
      <c r="G66" s="20">
        <v>180</v>
      </c>
      <c r="H66" s="20"/>
      <c r="I66" s="20"/>
      <c r="J66" s="20">
        <v>22</v>
      </c>
      <c r="K66" s="20"/>
      <c r="L66" s="20"/>
      <c r="M66" s="20"/>
    </row>
    <row r="67" spans="1:13" ht="22.5" customHeight="1">
      <c r="A67" s="16">
        <v>7</v>
      </c>
      <c r="B67" s="17" t="s">
        <v>74</v>
      </c>
      <c r="C67" s="18">
        <f t="shared" si="0"/>
        <v>40</v>
      </c>
      <c r="D67" s="19">
        <v>6</v>
      </c>
      <c r="E67" s="19"/>
      <c r="F67" s="19"/>
      <c r="G67" s="20">
        <v>20</v>
      </c>
      <c r="H67" s="20"/>
      <c r="I67" s="20"/>
      <c r="J67" s="20">
        <v>14</v>
      </c>
      <c r="K67" s="20"/>
      <c r="L67" s="20"/>
      <c r="M67" s="20"/>
    </row>
    <row r="68" spans="1:13" ht="22.5" customHeight="1">
      <c r="A68" s="16">
        <v>8</v>
      </c>
      <c r="B68" s="17" t="s">
        <v>75</v>
      </c>
      <c r="C68" s="18">
        <f t="shared" si="0"/>
        <v>62</v>
      </c>
      <c r="D68" s="19">
        <v>7</v>
      </c>
      <c r="E68" s="19"/>
      <c r="F68" s="19"/>
      <c r="G68" s="20">
        <v>42</v>
      </c>
      <c r="H68" s="20"/>
      <c r="I68" s="20"/>
      <c r="J68" s="20">
        <v>13</v>
      </c>
      <c r="K68" s="20"/>
      <c r="L68" s="20"/>
      <c r="M68" s="20"/>
    </row>
    <row r="69" spans="1:13" ht="22.5" customHeight="1">
      <c r="A69" s="16">
        <v>9</v>
      </c>
      <c r="B69" s="17" t="s">
        <v>76</v>
      </c>
      <c r="C69" s="18">
        <f t="shared" si="0"/>
        <v>74</v>
      </c>
      <c r="D69" s="19">
        <v>30</v>
      </c>
      <c r="E69" s="19"/>
      <c r="F69" s="19"/>
      <c r="G69" s="20">
        <v>19</v>
      </c>
      <c r="H69" s="20"/>
      <c r="I69" s="20"/>
      <c r="J69" s="20">
        <v>25</v>
      </c>
      <c r="K69" s="20"/>
      <c r="L69" s="20"/>
      <c r="M69" s="20"/>
    </row>
    <row r="70" spans="1:13" ht="22.5" customHeight="1">
      <c r="A70" s="16">
        <v>10</v>
      </c>
      <c r="B70" s="17" t="s">
        <v>98</v>
      </c>
      <c r="C70" s="13">
        <f>+F70+I70+L70</f>
        <v>413</v>
      </c>
      <c r="D70" s="34"/>
      <c r="E70" s="19"/>
      <c r="F70" s="19">
        <v>130</v>
      </c>
      <c r="G70" s="20"/>
      <c r="H70" s="20"/>
      <c r="I70" s="20">
        <v>173</v>
      </c>
      <c r="J70" s="20"/>
      <c r="K70" s="20"/>
      <c r="L70" s="20">
        <v>110</v>
      </c>
      <c r="M70" s="20"/>
    </row>
    <row r="71" spans="1:13" ht="22.5" customHeight="1">
      <c r="A71" s="16">
        <v>11</v>
      </c>
      <c r="B71" s="17" t="s">
        <v>99</v>
      </c>
      <c r="C71" s="18">
        <f>+F71+I71+L71</f>
        <v>455</v>
      </c>
      <c r="D71" s="34"/>
      <c r="E71" s="19"/>
      <c r="F71" s="19">
        <v>214</v>
      </c>
      <c r="G71" s="36"/>
      <c r="H71" s="20"/>
      <c r="I71" s="20">
        <v>121</v>
      </c>
      <c r="J71" s="20"/>
      <c r="K71" s="36"/>
      <c r="L71" s="20">
        <v>120</v>
      </c>
      <c r="M71" s="20"/>
    </row>
    <row r="72" spans="1:13" ht="22.5" customHeight="1">
      <c r="A72" s="16">
        <v>12</v>
      </c>
      <c r="B72" s="17" t="s">
        <v>100</v>
      </c>
      <c r="C72" s="18">
        <f>+F72+I72+L72</f>
        <v>386</v>
      </c>
      <c r="D72" s="34"/>
      <c r="E72" s="19"/>
      <c r="F72" s="19">
        <v>96</v>
      </c>
      <c r="G72" s="36"/>
      <c r="H72" s="20"/>
      <c r="I72" s="20">
        <v>195</v>
      </c>
      <c r="J72" s="20"/>
      <c r="K72" s="36"/>
      <c r="L72" s="20">
        <v>95</v>
      </c>
      <c r="M72" s="20"/>
    </row>
    <row r="73" spans="1:17" ht="22.5" customHeight="1">
      <c r="A73" s="21">
        <v>13</v>
      </c>
      <c r="B73" s="17" t="s">
        <v>101</v>
      </c>
      <c r="C73" s="18">
        <f>+F73+I73+L73</f>
        <v>133</v>
      </c>
      <c r="D73" s="32"/>
      <c r="E73" s="24"/>
      <c r="F73" s="24">
        <v>20</v>
      </c>
      <c r="G73" s="36"/>
      <c r="H73" s="20"/>
      <c r="I73" s="20">
        <v>29</v>
      </c>
      <c r="J73" s="20"/>
      <c r="K73" s="36"/>
      <c r="L73" s="20">
        <v>84</v>
      </c>
      <c r="M73" s="20"/>
      <c r="Q73" s="3"/>
    </row>
    <row r="74" spans="1:15" ht="22.5" customHeight="1">
      <c r="A74" s="8" t="s">
        <v>19</v>
      </c>
      <c r="B74" s="8" t="s">
        <v>6</v>
      </c>
      <c r="C74" s="9">
        <f>+D74+E74+F74+G74+H74+I74+J74+K74+L74</f>
        <v>1250</v>
      </c>
      <c r="D74" s="9">
        <f>+D75+D76+D77+D78+D79+D80+D81+D82+D83+D84+D85+D86</f>
        <v>145</v>
      </c>
      <c r="E74" s="9"/>
      <c r="F74" s="9">
        <f>+F87+F88+F89+F90</f>
        <v>227</v>
      </c>
      <c r="G74" s="9">
        <f>+G75+G76+G77+G78+G79+G80+G81+G82+G85+G86+G84+G83</f>
        <v>165</v>
      </c>
      <c r="H74" s="9"/>
      <c r="I74" s="9">
        <f>+I87+I88+I89+I90</f>
        <v>312</v>
      </c>
      <c r="J74" s="9">
        <f>+J75+J76+J77+J78+J79+J80+J81+J82+J83+J84+J85+J86</f>
        <v>140</v>
      </c>
      <c r="K74" s="9"/>
      <c r="L74" s="9">
        <f>+L87+L88+L89+L90</f>
        <v>261</v>
      </c>
      <c r="M74" s="9"/>
      <c r="N74" s="1"/>
      <c r="O74" s="1"/>
    </row>
    <row r="75" spans="1:13" ht="22.5" customHeight="1">
      <c r="A75" s="27">
        <v>1</v>
      </c>
      <c r="B75" s="28" t="s">
        <v>77</v>
      </c>
      <c r="C75" s="29">
        <f>+D75+E75+F75+G75+J75</f>
        <v>18</v>
      </c>
      <c r="D75" s="30">
        <v>8</v>
      </c>
      <c r="E75" s="20"/>
      <c r="F75" s="20"/>
      <c r="G75" s="31">
        <v>4</v>
      </c>
      <c r="H75" s="31"/>
      <c r="I75" s="31"/>
      <c r="J75" s="31">
        <v>6</v>
      </c>
      <c r="K75" s="31"/>
      <c r="L75" s="31"/>
      <c r="M75" s="31"/>
    </row>
    <row r="76" spans="1:14" ht="22.5" customHeight="1">
      <c r="A76" s="16">
        <v>2</v>
      </c>
      <c r="B76" s="17" t="s">
        <v>78</v>
      </c>
      <c r="C76" s="18">
        <f aca="true" t="shared" si="1" ref="C76:C83">+D76+G76+J76</f>
        <v>53</v>
      </c>
      <c r="D76" s="19">
        <v>18</v>
      </c>
      <c r="E76" s="20"/>
      <c r="F76" s="20"/>
      <c r="G76" s="20">
        <v>21</v>
      </c>
      <c r="H76" s="20"/>
      <c r="I76" s="20"/>
      <c r="J76" s="20">
        <v>14</v>
      </c>
      <c r="K76" s="20"/>
      <c r="L76" s="20"/>
      <c r="M76" s="20"/>
      <c r="N76" s="3"/>
    </row>
    <row r="77" spans="1:14" ht="22.5" customHeight="1">
      <c r="A77" s="16">
        <v>3</v>
      </c>
      <c r="B77" s="17" t="s">
        <v>79</v>
      </c>
      <c r="C77" s="18">
        <f t="shared" si="1"/>
        <v>42</v>
      </c>
      <c r="D77" s="19">
        <v>3</v>
      </c>
      <c r="E77" s="20"/>
      <c r="F77" s="20"/>
      <c r="G77" s="20">
        <v>23</v>
      </c>
      <c r="H77" s="20"/>
      <c r="I77" s="20"/>
      <c r="J77" s="20">
        <v>16</v>
      </c>
      <c r="K77" s="20"/>
      <c r="L77" s="20"/>
      <c r="M77" s="20"/>
      <c r="N77" s="3"/>
    </row>
    <row r="78" spans="1:13" ht="22.5" customHeight="1">
      <c r="A78" s="16">
        <v>4</v>
      </c>
      <c r="B78" s="17" t="s">
        <v>80</v>
      </c>
      <c r="C78" s="18">
        <f t="shared" si="1"/>
        <v>2</v>
      </c>
      <c r="D78" s="19">
        <v>1</v>
      </c>
      <c r="E78" s="20"/>
      <c r="F78" s="20"/>
      <c r="G78" s="20">
        <v>1</v>
      </c>
      <c r="H78" s="20"/>
      <c r="I78" s="20"/>
      <c r="J78" s="20"/>
      <c r="K78" s="20"/>
      <c r="L78" s="20"/>
      <c r="M78" s="20"/>
    </row>
    <row r="79" spans="1:14" ht="22.5" customHeight="1">
      <c r="A79" s="16">
        <v>5</v>
      </c>
      <c r="B79" s="17" t="s">
        <v>81</v>
      </c>
      <c r="C79" s="18">
        <f t="shared" si="1"/>
        <v>82</v>
      </c>
      <c r="D79" s="19">
        <v>42</v>
      </c>
      <c r="E79" s="20"/>
      <c r="F79" s="20"/>
      <c r="G79" s="20">
        <v>15</v>
      </c>
      <c r="H79" s="20"/>
      <c r="I79" s="20"/>
      <c r="J79" s="20">
        <v>25</v>
      </c>
      <c r="K79" s="20"/>
      <c r="L79" s="20"/>
      <c r="M79" s="20"/>
      <c r="N79" s="3"/>
    </row>
    <row r="80" spans="1:14" ht="22.5" customHeight="1">
      <c r="A80" s="16">
        <v>6</v>
      </c>
      <c r="B80" s="17" t="s">
        <v>82</v>
      </c>
      <c r="C80" s="18">
        <f t="shared" si="1"/>
        <v>203</v>
      </c>
      <c r="D80" s="19">
        <v>66</v>
      </c>
      <c r="E80" s="20"/>
      <c r="F80" s="20"/>
      <c r="G80" s="20">
        <v>81</v>
      </c>
      <c r="H80" s="20"/>
      <c r="I80" s="20"/>
      <c r="J80" s="20">
        <v>56</v>
      </c>
      <c r="K80" s="20"/>
      <c r="L80" s="20"/>
      <c r="M80" s="20"/>
      <c r="N80" s="3"/>
    </row>
    <row r="81" spans="1:14" ht="22.5" customHeight="1">
      <c r="A81" s="16">
        <v>7</v>
      </c>
      <c r="B81" s="17" t="s">
        <v>83</v>
      </c>
      <c r="C81" s="18">
        <f t="shared" si="1"/>
        <v>26</v>
      </c>
      <c r="D81" s="19">
        <v>2</v>
      </c>
      <c r="E81" s="19"/>
      <c r="F81" s="19"/>
      <c r="G81" s="20">
        <v>12</v>
      </c>
      <c r="H81" s="20"/>
      <c r="I81" s="20"/>
      <c r="J81" s="20">
        <v>12</v>
      </c>
      <c r="K81" s="20"/>
      <c r="L81" s="20"/>
      <c r="M81" s="20"/>
      <c r="N81" s="3"/>
    </row>
    <row r="82" spans="1:13" ht="22.5" customHeight="1">
      <c r="A82" s="16">
        <v>8</v>
      </c>
      <c r="B82" s="17" t="s">
        <v>84</v>
      </c>
      <c r="C82" s="18">
        <f t="shared" si="1"/>
        <v>13</v>
      </c>
      <c r="D82" s="19">
        <v>4</v>
      </c>
      <c r="E82" s="19"/>
      <c r="F82" s="19"/>
      <c r="G82" s="20">
        <v>4</v>
      </c>
      <c r="H82" s="20"/>
      <c r="I82" s="20"/>
      <c r="J82" s="20">
        <v>5</v>
      </c>
      <c r="K82" s="20"/>
      <c r="L82" s="20"/>
      <c r="M82" s="20"/>
    </row>
    <row r="83" spans="1:13" ht="22.5" customHeight="1">
      <c r="A83" s="16">
        <v>9</v>
      </c>
      <c r="B83" s="17" t="s">
        <v>85</v>
      </c>
      <c r="C83" s="18">
        <f t="shared" si="1"/>
        <v>1</v>
      </c>
      <c r="D83" s="19"/>
      <c r="E83" s="19"/>
      <c r="F83" s="19"/>
      <c r="G83" s="20"/>
      <c r="H83" s="20"/>
      <c r="I83" s="20"/>
      <c r="J83" s="20">
        <v>1</v>
      </c>
      <c r="K83" s="20"/>
      <c r="L83" s="20"/>
      <c r="M83" s="20"/>
    </row>
    <row r="84" spans="1:13" ht="22.5" customHeight="1">
      <c r="A84" s="16">
        <v>10</v>
      </c>
      <c r="B84" s="17" t="s">
        <v>86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22.5" customHeight="1">
      <c r="A85" s="16">
        <v>11</v>
      </c>
      <c r="B85" s="17" t="s">
        <v>87</v>
      </c>
      <c r="C85" s="18">
        <f>+D85+G85+J85</f>
        <v>4</v>
      </c>
      <c r="D85" s="19">
        <v>1</v>
      </c>
      <c r="E85" s="19"/>
      <c r="F85" s="19"/>
      <c r="G85" s="20">
        <v>2</v>
      </c>
      <c r="H85" s="20"/>
      <c r="I85" s="20"/>
      <c r="J85" s="20">
        <v>1</v>
      </c>
      <c r="K85" s="20"/>
      <c r="L85" s="20"/>
      <c r="M85" s="20"/>
    </row>
    <row r="86" spans="1:13" ht="22.5" customHeight="1">
      <c r="A86" s="16">
        <v>12</v>
      </c>
      <c r="B86" s="17" t="s">
        <v>88</v>
      </c>
      <c r="C86" s="18">
        <f>+D86+G86+J86</f>
        <v>6</v>
      </c>
      <c r="D86" s="19"/>
      <c r="E86" s="19"/>
      <c r="F86" s="19"/>
      <c r="G86" s="20">
        <v>2</v>
      </c>
      <c r="H86" s="20"/>
      <c r="I86" s="20"/>
      <c r="J86" s="20">
        <v>4</v>
      </c>
      <c r="K86" s="20"/>
      <c r="L86" s="20"/>
      <c r="M86" s="20"/>
    </row>
    <row r="87" spans="1:14" ht="22.5" customHeight="1">
      <c r="A87" s="16">
        <v>13</v>
      </c>
      <c r="B87" s="17" t="s">
        <v>102</v>
      </c>
      <c r="C87" s="18">
        <f>+F87+I87+L87</f>
        <v>160</v>
      </c>
      <c r="D87" s="36"/>
      <c r="E87" s="20"/>
      <c r="F87" s="20">
        <v>46</v>
      </c>
      <c r="G87" s="36"/>
      <c r="H87" s="20"/>
      <c r="I87" s="20">
        <v>62</v>
      </c>
      <c r="J87" s="20"/>
      <c r="K87" s="36"/>
      <c r="L87" s="20">
        <v>52</v>
      </c>
      <c r="M87" s="20"/>
      <c r="N87" s="3"/>
    </row>
    <row r="88" spans="1:20" ht="22.5" customHeight="1">
      <c r="A88" s="16">
        <v>14</v>
      </c>
      <c r="B88" s="17" t="s">
        <v>103</v>
      </c>
      <c r="C88" s="18">
        <f>+F88+I88+L88</f>
        <v>246</v>
      </c>
      <c r="D88" s="36"/>
      <c r="E88" s="20"/>
      <c r="F88" s="20">
        <v>63</v>
      </c>
      <c r="G88" s="36"/>
      <c r="H88" s="20"/>
      <c r="I88" s="20">
        <v>114</v>
      </c>
      <c r="J88" s="20"/>
      <c r="K88" s="36"/>
      <c r="L88" s="20">
        <v>69</v>
      </c>
      <c r="M88" s="20"/>
      <c r="N88" s="3"/>
      <c r="T88" s="3"/>
    </row>
    <row r="89" spans="1:14" ht="22.5" customHeight="1">
      <c r="A89" s="16">
        <v>15</v>
      </c>
      <c r="B89" s="17" t="s">
        <v>104</v>
      </c>
      <c r="C89" s="18">
        <f>+F89+I89+L89</f>
        <v>164</v>
      </c>
      <c r="D89" s="36"/>
      <c r="E89" s="20"/>
      <c r="F89" s="20">
        <v>49</v>
      </c>
      <c r="G89" s="36"/>
      <c r="H89" s="20"/>
      <c r="I89" s="20">
        <v>55</v>
      </c>
      <c r="J89" s="20"/>
      <c r="K89" s="36"/>
      <c r="L89" s="20">
        <v>60</v>
      </c>
      <c r="M89" s="20"/>
      <c r="N89" s="3"/>
    </row>
    <row r="90" spans="1:14" ht="22.5" customHeight="1">
      <c r="A90" s="43">
        <v>16</v>
      </c>
      <c r="B90" s="44" t="s">
        <v>105</v>
      </c>
      <c r="C90" s="45">
        <f>+F90+I90+L90</f>
        <v>230</v>
      </c>
      <c r="D90" s="41"/>
      <c r="E90" s="25"/>
      <c r="F90" s="25">
        <v>69</v>
      </c>
      <c r="G90" s="46"/>
      <c r="H90" s="25"/>
      <c r="I90" s="25">
        <v>81</v>
      </c>
      <c r="J90" s="25"/>
      <c r="K90" s="46"/>
      <c r="L90" s="42">
        <v>80</v>
      </c>
      <c r="M90" s="20"/>
      <c r="N90" s="3"/>
    </row>
    <row r="91" spans="1:13" ht="22.5" customHeight="1">
      <c r="A91" s="8" t="s">
        <v>20</v>
      </c>
      <c r="B91" s="8" t="s">
        <v>11</v>
      </c>
      <c r="C91" s="9">
        <f>+G91+J91</f>
        <v>14</v>
      </c>
      <c r="D91" s="9"/>
      <c r="E91" s="47"/>
      <c r="F91" s="47"/>
      <c r="G91" s="47">
        <v>11</v>
      </c>
      <c r="H91" s="48"/>
      <c r="I91" s="47"/>
      <c r="J91" s="47">
        <v>3</v>
      </c>
      <c r="K91" s="48"/>
      <c r="L91" s="49"/>
      <c r="M91" s="47"/>
    </row>
    <row r="92" spans="1:13" ht="22.5" customHeight="1">
      <c r="A92" s="60"/>
      <c r="B92" s="58" t="s">
        <v>0</v>
      </c>
      <c r="C92" s="56">
        <f>+D93+G93+J93</f>
        <v>5886</v>
      </c>
      <c r="D92" s="9">
        <f>+D8+D15+D26+D36+D45+D60+D74</f>
        <v>790</v>
      </c>
      <c r="E92" s="9">
        <v>230</v>
      </c>
      <c r="F92" s="9">
        <v>741</v>
      </c>
      <c r="G92" s="9">
        <v>1113</v>
      </c>
      <c r="H92" s="9">
        <v>347</v>
      </c>
      <c r="I92" s="9">
        <v>908</v>
      </c>
      <c r="J92" s="9">
        <v>767</v>
      </c>
      <c r="K92" s="9">
        <v>277</v>
      </c>
      <c r="L92" s="9">
        <v>713</v>
      </c>
      <c r="M92" s="50"/>
    </row>
    <row r="93" spans="1:16" ht="22.5" customHeight="1">
      <c r="A93" s="61"/>
      <c r="B93" s="59"/>
      <c r="C93" s="57"/>
      <c r="D93" s="55">
        <f>+D92+E92+F92</f>
        <v>1761</v>
      </c>
      <c r="E93" s="55"/>
      <c r="F93" s="55"/>
      <c r="G93" s="62">
        <f>+G92+H92+I92</f>
        <v>2368</v>
      </c>
      <c r="H93" s="63"/>
      <c r="I93" s="64"/>
      <c r="J93" s="62">
        <f>+J92+K92+L92</f>
        <v>1757</v>
      </c>
      <c r="K93" s="63"/>
      <c r="L93" s="64"/>
      <c r="M93" s="51"/>
      <c r="O93" s="2"/>
      <c r="P93" s="2"/>
    </row>
    <row r="94" spans="1:16" ht="47.25" customHeight="1">
      <c r="A94" s="52" t="s">
        <v>106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P94" s="3"/>
    </row>
  </sheetData>
  <sheetProtection/>
  <mergeCells count="24">
    <mergeCell ref="M5:M7"/>
    <mergeCell ref="E6:F6"/>
    <mergeCell ref="G6:G7"/>
    <mergeCell ref="J5:L5"/>
    <mergeCell ref="K6:L6"/>
    <mergeCell ref="J6:J7"/>
    <mergeCell ref="H6:I6"/>
    <mergeCell ref="A1:M1"/>
    <mergeCell ref="A3:M3"/>
    <mergeCell ref="A4:A7"/>
    <mergeCell ref="B4:B7"/>
    <mergeCell ref="D5:F5"/>
    <mergeCell ref="C5:C7"/>
    <mergeCell ref="G5:I5"/>
    <mergeCell ref="A2:M2"/>
    <mergeCell ref="C4:M4"/>
    <mergeCell ref="D6:D7"/>
    <mergeCell ref="A94:M94"/>
    <mergeCell ref="D93:F93"/>
    <mergeCell ref="C92:C93"/>
    <mergeCell ref="B92:B93"/>
    <mergeCell ref="A92:A93"/>
    <mergeCell ref="G93:I93"/>
    <mergeCell ref="J93:L93"/>
  </mergeCells>
  <printOptions/>
  <pageMargins left="1.21" right="0.16" top="0.25" bottom="0.24" header="0.2" footer="0.2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2016-07-08T21:00:09Z</cp:lastPrinted>
  <dcterms:created xsi:type="dcterms:W3CDTF">2016-12-07T06:11:58Z</dcterms:created>
  <dcterms:modified xsi:type="dcterms:W3CDTF">2016-07-08T21:03:57Z</dcterms:modified>
  <cp:category/>
  <cp:version/>
  <cp:contentType/>
  <cp:contentStatus/>
</cp:coreProperties>
</file>